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Hoja1" sheetId="1" r:id="rId1"/>
    <sheet name="Datos Recolectados" sheetId="2" r:id="rId2"/>
    <sheet name="TOTAL DE CONSUM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<sst xmlns="http://schemas.openxmlformats.org/spreadsheetml/2006/main" count="312" uniqueCount="156">
  <si>
    <t>ENERIA RENOVABLE"SOLAR QUEST</t>
  </si>
  <si>
    <t>PARTICIPACION ESTUDIANTIL"200 HORAS DE SERVICIO A LA COMUNIDAD</t>
  </si>
  <si>
    <t xml:space="preserve">       DATOS DE CONSUMO RECOLECTADOS DE FORMA INDIVIDUAL "WATTS UP"  </t>
  </si>
  <si>
    <t xml:space="preserve">ESTUDIANTE:  </t>
  </si>
  <si>
    <t>FERNANDO LLAMBO</t>
  </si>
  <si>
    <t>INSTITUCION:</t>
  </si>
  <si>
    <t>EMPRESA ELECTRICA</t>
  </si>
  <si>
    <t>DEPARTAMENTO:</t>
  </si>
  <si>
    <t>SECRETARIA</t>
  </si>
  <si>
    <t>EQUIPO:</t>
  </si>
  <si>
    <t>REFRIGERADORA</t>
  </si>
  <si>
    <t>MODELO:</t>
  </si>
  <si>
    <t>DUREX</t>
  </si>
  <si>
    <t>COLEGIO:</t>
  </si>
  <si>
    <t>IGNACIO HERNANDES</t>
  </si>
  <si>
    <t>FECHA DE CONEXIÓN:</t>
  </si>
  <si>
    <t>HORA DE CONEXIÓN:</t>
  </si>
  <si>
    <t>FECHA DE DESCONEXION:</t>
  </si>
  <si>
    <t>HORA DE DESCONEXION:</t>
  </si>
  <si>
    <t>DATOS  RECOPILADOS</t>
  </si>
  <si>
    <t xml:space="preserve">          FECHA</t>
  </si>
  <si>
    <t>VATIOS POR HORA</t>
  </si>
  <si>
    <t>CONSUMO POR HORA</t>
  </si>
  <si>
    <t>TOTAL CONSUMO</t>
  </si>
  <si>
    <t>TIEMPO DE CONSUMO</t>
  </si>
  <si>
    <t>Participacion Estudiantil "200 Horas de Servicio a la Comunidad"</t>
  </si>
  <si>
    <t>Datos de Consumo Recolectados Por Departamento</t>
  </si>
  <si>
    <t>Institucion</t>
  </si>
  <si>
    <t>17/04/2004-09:00</t>
  </si>
  <si>
    <t>21/04/2004-10:00</t>
  </si>
  <si>
    <t>Departamento</t>
  </si>
  <si>
    <t xml:space="preserve">          Equipo</t>
  </si>
  <si>
    <t xml:space="preserve">   Ignacio Hernandez</t>
  </si>
  <si>
    <t xml:space="preserve">  Empresa Electrica</t>
  </si>
  <si>
    <t xml:space="preserve"> Colegio </t>
  </si>
  <si>
    <t xml:space="preserve">             Modelo</t>
  </si>
  <si>
    <t>Consumo por hora</t>
  </si>
  <si>
    <t>Participacion Estudiantil "200 Horas de servicioa la Comunidad"</t>
  </si>
  <si>
    <t xml:space="preserve">                   Energia Renobable "SOLAR QUEST"</t>
  </si>
  <si>
    <t xml:space="preserve">     Datos de Consumo Recolectados Empresa Electrica</t>
  </si>
  <si>
    <t xml:space="preserve">Colegio </t>
  </si>
  <si>
    <t>Datos de Alumnos</t>
  </si>
  <si>
    <t>Diferencia de Balance</t>
  </si>
  <si>
    <t>fecha y hora de conexión</t>
  </si>
  <si>
    <t>fecha y hora de desconexión</t>
  </si>
  <si>
    <t xml:space="preserve">  Ignacio Hernandez</t>
  </si>
  <si>
    <t>Datos Solar Quest</t>
  </si>
  <si>
    <t xml:space="preserve">                            Datos por Departamento</t>
  </si>
  <si>
    <t xml:space="preserve">   Departamento</t>
  </si>
  <si>
    <t xml:space="preserve">       Equipo</t>
  </si>
  <si>
    <t xml:space="preserve">       Modelo</t>
  </si>
  <si>
    <t xml:space="preserve">       Consumo por Hora</t>
  </si>
  <si>
    <t xml:space="preserve">     Total por </t>
  </si>
  <si>
    <t>Energia Renovable Solar Quest</t>
  </si>
  <si>
    <t>Datos de Acondic. y otros</t>
  </si>
  <si>
    <t xml:space="preserve"> Datos Recopilados</t>
  </si>
  <si>
    <t>Fecha y hora de conexion</t>
  </si>
  <si>
    <t>Fecha y hora de desconexion</t>
  </si>
  <si>
    <t>CPU</t>
  </si>
  <si>
    <t xml:space="preserve">Grabadora </t>
  </si>
  <si>
    <t xml:space="preserve">Calculadora </t>
  </si>
  <si>
    <t>Imresora</t>
  </si>
  <si>
    <t xml:space="preserve">Telefono </t>
  </si>
  <si>
    <t>Monitor</t>
  </si>
  <si>
    <t>Ventilador</t>
  </si>
  <si>
    <t>Auditoria Interna</t>
  </si>
  <si>
    <t>JVC RC-X240</t>
  </si>
  <si>
    <t>Casio FR-3400</t>
  </si>
  <si>
    <t>Epson LX-300</t>
  </si>
  <si>
    <t>General Electric HC 2-69 200</t>
  </si>
  <si>
    <t>LG 14"</t>
  </si>
  <si>
    <t>Clon KB-9901</t>
  </si>
  <si>
    <t>Kool Operator</t>
  </si>
  <si>
    <t>Recepción y Recaudación</t>
  </si>
  <si>
    <t xml:space="preserve">Dispensador de agua </t>
  </si>
  <si>
    <t>SMC B202CP018</t>
  </si>
  <si>
    <t>Regulador de voltaje</t>
  </si>
  <si>
    <t>B_C392 Radio Silver</t>
  </si>
  <si>
    <t>*Radio motorola</t>
  </si>
  <si>
    <t>*Grabadora</t>
  </si>
  <si>
    <t>Calculadora, Verificador</t>
  </si>
  <si>
    <t>Pro 310</t>
  </si>
  <si>
    <t>Sesiones</t>
  </si>
  <si>
    <t>Copiadora</t>
  </si>
  <si>
    <t>Canon - f132500</t>
  </si>
  <si>
    <t>Secretaria</t>
  </si>
  <si>
    <t>1 ventilador</t>
  </si>
  <si>
    <t>sanyo</t>
  </si>
  <si>
    <t>battery backup adaptador</t>
  </si>
  <si>
    <t>panasonic</t>
  </si>
  <si>
    <t>digital super hybrid sistem</t>
  </si>
  <si>
    <t>D_link</t>
  </si>
  <si>
    <t>no registrado</t>
  </si>
  <si>
    <t>Un REGULADOR que alimentaba a :un CPU</t>
  </si>
  <si>
    <t>Un monitor</t>
  </si>
  <si>
    <t xml:space="preserve">Una regleta q alimentaba a:una impresora </t>
  </si>
  <si>
    <t>epson-fx880</t>
  </si>
  <si>
    <t>Un CPU</t>
  </si>
  <si>
    <t>Un fax</t>
  </si>
  <si>
    <t>Un radiotelevisor</t>
  </si>
  <si>
    <t>Tesoreria Contabilidad</t>
  </si>
  <si>
    <t>SANSUNG</t>
  </si>
  <si>
    <t>CALCULADORA</t>
  </si>
  <si>
    <t>Sony</t>
  </si>
  <si>
    <t>EN UNA REGLETA,RADI0</t>
  </si>
  <si>
    <t>SONY</t>
  </si>
  <si>
    <t>COMPUTADORA</t>
  </si>
  <si>
    <t>EPSON</t>
  </si>
  <si>
    <t>MONITOR</t>
  </si>
  <si>
    <t>LG</t>
  </si>
  <si>
    <t>C.P.U/</t>
  </si>
  <si>
    <t>COMPAC</t>
  </si>
  <si>
    <t>Regleta:</t>
  </si>
  <si>
    <t>impresora</t>
  </si>
  <si>
    <t xml:space="preserve">EPSON L 800 </t>
  </si>
  <si>
    <t>CLON</t>
  </si>
  <si>
    <t>monitor</t>
  </si>
  <si>
    <t>GL  55V  120vols</t>
  </si>
  <si>
    <t>GERENCIA</t>
  </si>
  <si>
    <t>Computadora</t>
  </si>
  <si>
    <t>Sansung Syncmaster</t>
  </si>
  <si>
    <t>EPSON LQ-570e</t>
  </si>
  <si>
    <t>551V</t>
  </si>
  <si>
    <t>COMPAQ</t>
  </si>
  <si>
    <t xml:space="preserve">atencion al cliente </t>
  </si>
  <si>
    <t>compaq deskpro</t>
  </si>
  <si>
    <t>cpu</t>
  </si>
  <si>
    <t>sansung</t>
  </si>
  <si>
    <t>telefono elect.</t>
  </si>
  <si>
    <t>900mhz</t>
  </si>
  <si>
    <t>grabadora</t>
  </si>
  <si>
    <t>jwin</t>
  </si>
  <si>
    <t>eponsn fox-880</t>
  </si>
  <si>
    <t>sasung X551B</t>
  </si>
  <si>
    <t>sansung X551B</t>
  </si>
  <si>
    <t>sansung Xclone</t>
  </si>
  <si>
    <t>refigerador</t>
  </si>
  <si>
    <t>nisato</t>
  </si>
  <si>
    <t>de lo legal</t>
  </si>
  <si>
    <t>nonitor</t>
  </si>
  <si>
    <t>lg</t>
  </si>
  <si>
    <t>calculadora</t>
  </si>
  <si>
    <t>casio</t>
  </si>
  <si>
    <t>epson</t>
  </si>
  <si>
    <t>pentium</t>
  </si>
  <si>
    <t>intel celeron</t>
  </si>
  <si>
    <t xml:space="preserve">inpresora </t>
  </si>
  <si>
    <t xml:space="preserve">parlantes </t>
  </si>
  <si>
    <t>star</t>
  </si>
  <si>
    <t>radio</t>
  </si>
  <si>
    <t>sharp</t>
  </si>
  <si>
    <t>ventilador</t>
  </si>
  <si>
    <t>Recepcion</t>
  </si>
  <si>
    <t>reloj tarjetero</t>
  </si>
  <si>
    <t>no se registraba</t>
  </si>
  <si>
    <t>TOTAL DE EDIFICACION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</si>
</sst>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0">
    <font>
      <sz val="10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1"/>
      <name val="Times New Roman"/>
      <family val="1"/>
    </font>
    <font>
      <b/>
      <sz val="11"/>
      <color indexed="16"/>
      <name val="Times New Roman"/>
      <family val="1"/>
    </font>
    <font>
      <i/>
      <sz val="10"/>
      <name val="Arial"/>
      <family val="2"/>
    </font>
    <font>
      <b/>
      <sz val="12"/>
      <color indexed="13"/>
      <name val="Times New Roman"/>
      <family val="1"/>
    </font>
    <font>
      <sz val="11"/>
      <name val="Impact"/>
      <family val="2"/>
    </font>
    <font>
      <b/>
      <u val="single"/>
      <sz val="14"/>
      <color indexed="52"/>
      <name val="Allegro BT"/>
      <family val="5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 horizontal="center"/>
    </xf>
    <xf numFmtId="2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4" fontId="0" fillId="2" borderId="2" xfId="0" applyNumberFormat="1" applyFill="1" applyBorder="1" applyAlignment="1">
      <alignment/>
    </xf>
    <xf numFmtId="20" fontId="0" fillId="2" borderId="2" xfId="0" applyNumberForma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9" fillId="0" borderId="0" xfId="0" applyFont="1" applyAlignment="1">
      <alignment/>
    </xf>
    <xf numFmtId="0" fontId="7" fillId="5" borderId="3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10" borderId="4" xfId="0" applyFill="1" applyBorder="1" applyAlignment="1">
      <alignment/>
    </xf>
    <xf numFmtId="0" fontId="1" fillId="10" borderId="5" xfId="0" applyFont="1" applyFill="1" applyBorder="1" applyAlignment="1">
      <alignment horizontal="center"/>
    </xf>
    <xf numFmtId="0" fontId="0" fillId="10" borderId="3" xfId="0" applyFill="1" applyBorder="1" applyAlignment="1">
      <alignment/>
    </xf>
    <xf numFmtId="0" fontId="0" fillId="10" borderId="9" xfId="0" applyFill="1" applyBorder="1" applyAlignment="1">
      <alignment horizontal="center"/>
    </xf>
    <xf numFmtId="0" fontId="0" fillId="10" borderId="3" xfId="0" applyFill="1" applyBorder="1" applyAlignment="1">
      <alignment horizontal="left" wrapText="1"/>
    </xf>
    <xf numFmtId="0" fontId="0" fillId="10" borderId="7" xfId="0" applyFill="1" applyBorder="1" applyAlignment="1">
      <alignment/>
    </xf>
    <xf numFmtId="0" fontId="0" fillId="10" borderId="8" xfId="0" applyFill="1" applyBorder="1" applyAlignment="1">
      <alignment horizontal="center"/>
    </xf>
    <xf numFmtId="0" fontId="0" fillId="7" borderId="0" xfId="0" applyFont="1" applyFill="1" applyBorder="1" applyAlignment="1">
      <alignment horizontal="left" wrapText="1"/>
    </xf>
    <xf numFmtId="0" fontId="0" fillId="7" borderId="5" xfId="0" applyFill="1" applyBorder="1" applyAlignment="1">
      <alignment/>
    </xf>
    <xf numFmtId="0" fontId="0" fillId="7" borderId="9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8" xfId="0" applyFill="1" applyBorder="1" applyAlignment="1">
      <alignment horizontal="center"/>
    </xf>
    <xf numFmtId="0" fontId="14" fillId="10" borderId="4" xfId="0" applyFont="1" applyFill="1" applyBorder="1" applyAlignment="1">
      <alignment/>
    </xf>
    <xf numFmtId="0" fontId="14" fillId="10" borderId="5" xfId="0" applyFont="1" applyFill="1" applyBorder="1" applyAlignment="1">
      <alignment/>
    </xf>
    <xf numFmtId="0" fontId="14" fillId="10" borderId="3" xfId="0" applyFont="1" applyFill="1" applyBorder="1" applyAlignment="1">
      <alignment/>
    </xf>
    <xf numFmtId="0" fontId="14" fillId="10" borderId="9" xfId="0" applyFont="1" applyFill="1" applyBorder="1" applyAlignment="1">
      <alignment/>
    </xf>
    <xf numFmtId="0" fontId="14" fillId="10" borderId="8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14" fillId="5" borderId="5" xfId="0" applyFont="1" applyFill="1" applyBorder="1" applyAlignment="1">
      <alignment horizontal="left"/>
    </xf>
    <xf numFmtId="0" fontId="14" fillId="5" borderId="3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15" fillId="11" borderId="3" xfId="0" applyFont="1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8" xfId="0" applyFill="1" applyBorder="1" applyAlignment="1">
      <alignment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vertical="center" wrapText="1"/>
    </xf>
    <xf numFmtId="0" fontId="0" fillId="15" borderId="12" xfId="0" applyFill="1" applyBorder="1" applyAlignment="1">
      <alignment wrapText="1"/>
    </xf>
    <xf numFmtId="0" fontId="0" fillId="15" borderId="0" xfId="0" applyFill="1" applyBorder="1" applyAlignment="1">
      <alignment/>
    </xf>
    <xf numFmtId="0" fontId="0" fillId="14" borderId="11" xfId="0" applyFill="1" applyBorder="1" applyAlignment="1">
      <alignment vertical="center" wrapText="1"/>
    </xf>
    <xf numFmtId="0" fontId="0" fillId="15" borderId="13" xfId="0" applyFill="1" applyBorder="1" applyAlignment="1">
      <alignment/>
    </xf>
    <xf numFmtId="0" fontId="0" fillId="14" borderId="11" xfId="0" applyFont="1" applyFill="1" applyBorder="1" applyAlignment="1">
      <alignment vertical="center" wrapText="1"/>
    </xf>
    <xf numFmtId="0" fontId="17" fillId="14" borderId="11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3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3" xfId="0" applyFill="1" applyBorder="1" applyAlignment="1">
      <alignment/>
    </xf>
    <xf numFmtId="0" fontId="0" fillId="8" borderId="15" xfId="0" applyFill="1" applyBorder="1" applyAlignment="1">
      <alignment/>
    </xf>
    <xf numFmtId="0" fontId="0" fillId="18" borderId="5" xfId="0" applyFill="1" applyBorder="1" applyAlignment="1">
      <alignment/>
    </xf>
    <xf numFmtId="0" fontId="0" fillId="18" borderId="4" xfId="0" applyFill="1" applyBorder="1" applyAlignment="1">
      <alignment/>
    </xf>
    <xf numFmtId="0" fontId="0" fillId="18" borderId="9" xfId="0" applyFill="1" applyBorder="1" applyAlignment="1">
      <alignment/>
    </xf>
    <xf numFmtId="0" fontId="0" fillId="18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18" fillId="17" borderId="1" xfId="0" applyFont="1" applyFill="1" applyBorder="1" applyAlignment="1">
      <alignment/>
    </xf>
    <xf numFmtId="0" fontId="0" fillId="13" borderId="6" xfId="0" applyFill="1" applyBorder="1" applyAlignment="1">
      <alignment/>
    </xf>
    <xf numFmtId="0" fontId="0" fillId="13" borderId="1" xfId="0" applyFill="1" applyBorder="1" applyAlignment="1">
      <alignment/>
    </xf>
    <xf numFmtId="0" fontId="7" fillId="19" borderId="4" xfId="0" applyFont="1" applyFill="1" applyBorder="1" applyAlignment="1">
      <alignment horizontal="center"/>
    </xf>
    <xf numFmtId="0" fontId="7" fillId="19" borderId="3" xfId="0" applyFont="1" applyFill="1" applyBorder="1" applyAlignment="1">
      <alignment vertical="center" wrapText="1"/>
    </xf>
    <xf numFmtId="0" fontId="7" fillId="19" borderId="3" xfId="0" applyFont="1" applyFill="1" applyBorder="1" applyAlignment="1">
      <alignment/>
    </xf>
    <xf numFmtId="0" fontId="8" fillId="19" borderId="3" xfId="0" applyFont="1" applyFill="1" applyBorder="1" applyAlignment="1">
      <alignment horizontal="center"/>
    </xf>
    <xf numFmtId="0" fontId="11" fillId="20" borderId="16" xfId="0" applyFont="1" applyFill="1" applyBorder="1" applyAlignment="1">
      <alignment/>
    </xf>
    <xf numFmtId="0" fontId="11" fillId="20" borderId="18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0" fontId="0" fillId="15" borderId="19" xfId="0" applyFill="1" applyBorder="1" applyAlignment="1">
      <alignment horizontal="right"/>
    </xf>
    <xf numFmtId="0" fontId="5" fillId="15" borderId="0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/>
    </xf>
    <xf numFmtId="0" fontId="14" fillId="13" borderId="0" xfId="0" applyFont="1" applyFill="1" applyBorder="1" applyAlignment="1">
      <alignment/>
    </xf>
    <xf numFmtId="0" fontId="14" fillId="13" borderId="10" xfId="0" applyFont="1" applyFill="1" applyBorder="1" applyAlignment="1">
      <alignment horizontal="right"/>
    </xf>
    <xf numFmtId="0" fontId="14" fillId="13" borderId="19" xfId="0" applyFont="1" applyFill="1" applyBorder="1" applyAlignment="1">
      <alignment/>
    </xf>
    <xf numFmtId="0" fontId="0" fillId="14" borderId="2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20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4" borderId="21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21" xfId="0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17" borderId="2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13" borderId="5" xfId="0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8" xfId="0" applyFill="1" applyBorder="1" applyAlignment="1">
      <alignment/>
    </xf>
    <xf numFmtId="0" fontId="0" fillId="15" borderId="5" xfId="0" applyFill="1" applyBorder="1" applyAlignment="1">
      <alignment/>
    </xf>
    <xf numFmtId="0" fontId="0" fillId="15" borderId="8" xfId="0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9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 vertical="center" wrapText="1"/>
    </xf>
    <xf numFmtId="0" fontId="0" fillId="8" borderId="5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8" xfId="0" applyFill="1" applyBorder="1" applyAlignment="1">
      <alignment/>
    </xf>
    <xf numFmtId="0" fontId="14" fillId="21" borderId="4" xfId="0" applyFont="1" applyFill="1" applyBorder="1" applyAlignment="1">
      <alignment/>
    </xf>
    <xf numFmtId="0" fontId="14" fillId="21" borderId="5" xfId="0" applyFont="1" applyFill="1" applyBorder="1" applyAlignment="1">
      <alignment/>
    </xf>
    <xf numFmtId="0" fontId="14" fillId="21" borderId="10" xfId="0" applyFont="1" applyFill="1" applyBorder="1" applyAlignment="1">
      <alignment/>
    </xf>
    <xf numFmtId="0" fontId="14" fillId="21" borderId="3" xfId="0" applyFont="1" applyFill="1" applyBorder="1" applyAlignment="1">
      <alignment/>
    </xf>
    <xf numFmtId="0" fontId="14" fillId="21" borderId="9" xfId="0" applyFont="1" applyFill="1" applyBorder="1" applyAlignment="1">
      <alignment/>
    </xf>
    <xf numFmtId="0" fontId="14" fillId="21" borderId="0" xfId="0" applyFont="1" applyFill="1" applyBorder="1" applyAlignment="1">
      <alignment/>
    </xf>
    <xf numFmtId="0" fontId="14" fillId="21" borderId="8" xfId="0" applyFont="1" applyFill="1" applyBorder="1" applyAlignment="1">
      <alignment/>
    </xf>
    <xf numFmtId="0" fontId="0" fillId="22" borderId="4" xfId="0" applyFont="1" applyFill="1" applyBorder="1" applyAlignment="1">
      <alignment/>
    </xf>
    <xf numFmtId="0" fontId="14" fillId="22" borderId="5" xfId="0" applyFont="1" applyFill="1" applyBorder="1" applyAlignment="1">
      <alignment horizontal="left"/>
    </xf>
    <xf numFmtId="0" fontId="14" fillId="22" borderId="10" xfId="0" applyFont="1" applyFill="1" applyBorder="1" applyAlignment="1">
      <alignment horizontal="right"/>
    </xf>
    <xf numFmtId="0" fontId="14" fillId="22" borderId="3" xfId="0" applyFont="1" applyFill="1" applyBorder="1" applyAlignment="1">
      <alignment/>
    </xf>
    <xf numFmtId="0" fontId="0" fillId="22" borderId="9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22" borderId="3" xfId="0" applyFont="1" applyFill="1" applyBorder="1" applyAlignment="1">
      <alignment/>
    </xf>
    <xf numFmtId="0" fontId="15" fillId="23" borderId="3" xfId="0" applyFont="1" applyFill="1" applyBorder="1" applyAlignment="1">
      <alignment/>
    </xf>
    <xf numFmtId="0" fontId="0" fillId="24" borderId="9" xfId="0" applyFill="1" applyBorder="1" applyAlignment="1">
      <alignment/>
    </xf>
    <xf numFmtId="0" fontId="14" fillId="24" borderId="0" xfId="0" applyFont="1" applyFill="1" applyBorder="1" applyAlignment="1">
      <alignment/>
    </xf>
    <xf numFmtId="0" fontId="0" fillId="24" borderId="7" xfId="0" applyFill="1" applyBorder="1" applyAlignment="1">
      <alignment/>
    </xf>
    <xf numFmtId="0" fontId="0" fillId="24" borderId="8" xfId="0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5" borderId="12" xfId="0" applyFont="1" applyFill="1" applyBorder="1" applyAlignment="1">
      <alignment wrapText="1"/>
    </xf>
    <xf numFmtId="0" fontId="14" fillId="25" borderId="0" xfId="0" applyFont="1" applyFill="1" applyBorder="1" applyAlignment="1">
      <alignment/>
    </xf>
    <xf numFmtId="0" fontId="14" fillId="25" borderId="20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11" xfId="0" applyFont="1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0" fillId="9" borderId="20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13" fillId="19" borderId="10" xfId="0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horizontal="center" vertical="center" wrapText="1"/>
    </xf>
    <xf numFmtId="0" fontId="0" fillId="19" borderId="5" xfId="0" applyFill="1" applyBorder="1" applyAlignment="1">
      <alignment/>
    </xf>
    <xf numFmtId="0" fontId="0" fillId="19" borderId="9" xfId="0" applyFill="1" applyBorder="1" applyAlignment="1">
      <alignment/>
    </xf>
    <xf numFmtId="0" fontId="0" fillId="19" borderId="8" xfId="0" applyFill="1" applyBorder="1" applyAlignment="1">
      <alignment/>
    </xf>
    <xf numFmtId="0" fontId="16" fillId="26" borderId="11" xfId="0" applyFont="1" applyFill="1" applyBorder="1" applyAlignment="1">
      <alignment vertical="center" wrapText="1"/>
    </xf>
    <xf numFmtId="0" fontId="0" fillId="26" borderId="11" xfId="0" applyFill="1" applyBorder="1" applyAlignment="1">
      <alignment vertical="center" wrapText="1"/>
    </xf>
    <xf numFmtId="0" fontId="0" fillId="26" borderId="11" xfId="0" applyFont="1" applyFill="1" applyBorder="1" applyAlignment="1">
      <alignment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/>
    </xf>
    <xf numFmtId="0" fontId="0" fillId="26" borderId="9" xfId="0" applyFill="1" applyBorder="1" applyAlignment="1">
      <alignment/>
    </xf>
    <xf numFmtId="0" fontId="0" fillId="26" borderId="8" xfId="0" applyFill="1" applyBorder="1" applyAlignment="1">
      <alignment/>
    </xf>
    <xf numFmtId="0" fontId="0" fillId="5" borderId="0" xfId="0" applyFill="1" applyAlignment="1">
      <alignment/>
    </xf>
    <xf numFmtId="0" fontId="19" fillId="14" borderId="4" xfId="0" applyFont="1" applyFill="1" applyBorder="1" applyAlignment="1">
      <alignment/>
    </xf>
    <xf numFmtId="0" fontId="19" fillId="14" borderId="5" xfId="0" applyFont="1" applyFill="1" applyBorder="1" applyAlignment="1">
      <alignment horizontal="center"/>
    </xf>
    <xf numFmtId="0" fontId="19" fillId="14" borderId="3" xfId="0" applyFont="1" applyFill="1" applyBorder="1" applyAlignment="1">
      <alignment/>
    </xf>
    <xf numFmtId="0" fontId="19" fillId="14" borderId="3" xfId="0" applyFont="1" applyFill="1" applyBorder="1" applyAlignment="1">
      <alignment vertical="center" wrapText="1"/>
    </xf>
    <xf numFmtId="0" fontId="19" fillId="14" borderId="9" xfId="0" applyFont="1" applyFill="1" applyBorder="1" applyAlignment="1">
      <alignment vertical="center" wrapText="1"/>
    </xf>
    <xf numFmtId="0" fontId="19" fillId="14" borderId="3" xfId="0" applyFont="1" applyFill="1" applyBorder="1" applyAlignment="1">
      <alignment/>
    </xf>
    <xf numFmtId="0" fontId="19" fillId="14" borderId="9" xfId="0" applyFont="1" applyFill="1" applyBorder="1" applyAlignment="1">
      <alignment/>
    </xf>
    <xf numFmtId="0" fontId="8" fillId="27" borderId="3" xfId="0" applyFont="1" applyFill="1" applyBorder="1" applyAlignment="1">
      <alignment/>
    </xf>
    <xf numFmtId="0" fontId="8" fillId="27" borderId="9" xfId="0" applyFont="1" applyFill="1" applyBorder="1" applyAlignment="1">
      <alignment horizontal="center"/>
    </xf>
    <xf numFmtId="0" fontId="0" fillId="8" borderId="17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1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1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1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5" fillId="5" borderId="4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3" xfId="0" applyFill="1" applyBorder="1" applyAlignment="1">
      <alignment/>
    </xf>
    <xf numFmtId="0" fontId="5" fillId="5" borderId="3" xfId="0" applyFont="1" applyFill="1" applyBorder="1" applyAlignment="1">
      <alignment/>
    </xf>
    <xf numFmtId="0" fontId="0" fillId="14" borderId="9" xfId="0" applyFill="1" applyBorder="1" applyAlignment="1">
      <alignment/>
    </xf>
    <xf numFmtId="0" fontId="0" fillId="14" borderId="3" xfId="0" applyFill="1" applyBorder="1" applyAlignment="1">
      <alignment/>
    </xf>
    <xf numFmtId="0" fontId="0" fillId="14" borderId="8" xfId="0" applyFill="1" applyBorder="1" applyAlignment="1">
      <alignment/>
    </xf>
    <xf numFmtId="0" fontId="5" fillId="14" borderId="3" xfId="0" applyFont="1" applyFill="1" applyBorder="1" applyAlignment="1">
      <alignment/>
    </xf>
    <xf numFmtId="0" fontId="18" fillId="28" borderId="1" xfId="0" applyFont="1" applyFill="1" applyBorder="1" applyAlignment="1">
      <alignment/>
    </xf>
    <xf numFmtId="0" fontId="0" fillId="27" borderId="6" xfId="0" applyFill="1" applyBorder="1" applyAlignment="1">
      <alignment/>
    </xf>
    <xf numFmtId="0" fontId="0" fillId="20" borderId="5" xfId="0" applyFill="1" applyBorder="1" applyAlignment="1">
      <alignment/>
    </xf>
    <xf numFmtId="0" fontId="0" fillId="20" borderId="9" xfId="0" applyFill="1" applyBorder="1" applyAlignment="1">
      <alignment/>
    </xf>
    <xf numFmtId="0" fontId="0" fillId="15" borderId="9" xfId="0" applyFill="1" applyBorder="1" applyAlignment="1">
      <alignment/>
    </xf>
    <xf numFmtId="0" fontId="11" fillId="7" borderId="16" xfId="0" applyFont="1" applyFill="1" applyBorder="1" applyAlignment="1">
      <alignment/>
    </xf>
    <xf numFmtId="0" fontId="11" fillId="8" borderId="18" xfId="0" applyFont="1" applyFill="1" applyBorder="1" applyAlignment="1">
      <alignment/>
    </xf>
    <xf numFmtId="0" fontId="11" fillId="9" borderId="18" xfId="0" applyFont="1" applyFill="1" applyBorder="1" applyAlignment="1">
      <alignment/>
    </xf>
    <xf numFmtId="0" fontId="0" fillId="20" borderId="8" xfId="0" applyFill="1" applyBorder="1" applyAlignment="1">
      <alignment/>
    </xf>
    <xf numFmtId="0" fontId="0" fillId="2" borderId="2" xfId="0" applyFill="1" applyBorder="1" applyAlignment="1">
      <alignment/>
    </xf>
    <xf numFmtId="0" fontId="2" fillId="2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0" fillId="29" borderId="18" xfId="0" applyFill="1" applyBorder="1" applyAlignment="1">
      <alignment horizontal="center"/>
    </xf>
    <xf numFmtId="0" fontId="0" fillId="29" borderId="22" xfId="0" applyFill="1" applyBorder="1" applyAlignment="1">
      <alignment horizontal="center"/>
    </xf>
    <xf numFmtId="0" fontId="0" fillId="29" borderId="6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1" fillId="20" borderId="23" xfId="0" applyFont="1" applyFill="1" applyBorder="1" applyAlignment="1">
      <alignment horizontal="center" vertical="center" wrapText="1" shrinkToFit="1"/>
    </xf>
    <xf numFmtId="0" fontId="11" fillId="20" borderId="24" xfId="0" applyFont="1" applyFill="1" applyBorder="1" applyAlignment="1">
      <alignment horizontal="center" vertical="center" wrapText="1" shrinkToFit="1"/>
    </xf>
    <xf numFmtId="0" fontId="10" fillId="19" borderId="5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12" fillId="15" borderId="5" xfId="0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center" vertical="center"/>
    </xf>
    <xf numFmtId="0" fontId="12" fillId="15" borderId="8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26" borderId="21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0" fontId="0" fillId="29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2" xfId="0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27" borderId="5" xfId="0" applyFill="1" applyBorder="1" applyAlignment="1">
      <alignment/>
    </xf>
    <xf numFmtId="0" fontId="0" fillId="27" borderId="10" xfId="0" applyFill="1" applyBorder="1" applyAlignment="1">
      <alignment/>
    </xf>
    <xf numFmtId="0" fontId="0" fillId="28" borderId="13" xfId="0" applyFill="1" applyBorder="1" applyAlignment="1">
      <alignment/>
    </xf>
    <xf numFmtId="0" fontId="0" fillId="21" borderId="1" xfId="0" applyFill="1" applyBorder="1" applyAlignment="1">
      <alignment horizontal="center"/>
    </xf>
    <xf numFmtId="0" fontId="0" fillId="20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rabajo%20Comunitario\sistema%20electrico\Balance1_Lorena_S_08_06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"/>
    </sheetNames>
    <sheetDataSet>
      <sheetData sheetId="0">
        <row r="33">
          <cell r="B33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12" sqref="C12:D13"/>
    </sheetView>
  </sheetViews>
  <sheetFormatPr defaultColWidth="11.421875" defaultRowHeight="12.75"/>
  <cols>
    <col min="1" max="1" width="20.28125" style="0" customWidth="1"/>
    <col min="2" max="2" width="23.00390625" style="0" customWidth="1"/>
    <col min="3" max="3" width="22.7109375" style="0" customWidth="1"/>
    <col min="4" max="4" width="21.00390625" style="0" customWidth="1"/>
  </cols>
  <sheetData>
    <row r="1" spans="1:4" ht="12.75">
      <c r="A1" s="217" t="s">
        <v>0</v>
      </c>
      <c r="B1" s="217"/>
      <c r="C1" s="217"/>
      <c r="D1" s="217"/>
    </row>
    <row r="2" spans="1:4" ht="12.75">
      <c r="A2" s="218" t="s">
        <v>1</v>
      </c>
      <c r="B2" s="218"/>
      <c r="C2" s="218"/>
      <c r="D2" s="218"/>
    </row>
    <row r="3" spans="1:4" ht="12.75">
      <c r="A3" s="219" t="s">
        <v>2</v>
      </c>
      <c r="B3" s="219"/>
      <c r="C3" s="219"/>
      <c r="D3" s="219"/>
    </row>
    <row r="4" spans="1:4" ht="12.75">
      <c r="A4" s="13" t="s">
        <v>13</v>
      </c>
      <c r="B4" s="6" t="s">
        <v>14</v>
      </c>
      <c r="C4" s="13" t="s">
        <v>3</v>
      </c>
      <c r="D4" s="6" t="s">
        <v>4</v>
      </c>
    </row>
    <row r="5" spans="1:4" ht="12.75">
      <c r="A5" s="13" t="s">
        <v>5</v>
      </c>
      <c r="B5" s="6" t="s">
        <v>6</v>
      </c>
      <c r="C5" s="13" t="s">
        <v>15</v>
      </c>
      <c r="D5" s="7">
        <v>38097</v>
      </c>
    </row>
    <row r="6" spans="1:4" ht="12.75">
      <c r="A6" s="13" t="s">
        <v>7</v>
      </c>
      <c r="B6" s="6" t="s">
        <v>8</v>
      </c>
      <c r="C6" s="13" t="s">
        <v>16</v>
      </c>
      <c r="D6" s="5">
        <v>0.4166666666666667</v>
      </c>
    </row>
    <row r="7" spans="1:4" ht="12.75">
      <c r="A7" s="13" t="s">
        <v>9</v>
      </c>
      <c r="B7" s="6" t="s">
        <v>10</v>
      </c>
      <c r="C7" s="13" t="s">
        <v>17</v>
      </c>
      <c r="D7" s="7">
        <v>38102</v>
      </c>
    </row>
    <row r="8" spans="1:4" ht="12.75">
      <c r="A8" s="13" t="s">
        <v>11</v>
      </c>
      <c r="B8" s="6" t="s">
        <v>12</v>
      </c>
      <c r="C8" s="13" t="s">
        <v>18</v>
      </c>
      <c r="D8" s="5">
        <v>0.3333333333333333</v>
      </c>
    </row>
    <row r="9" spans="1:4" ht="12.75">
      <c r="A9" s="220" t="s">
        <v>19</v>
      </c>
      <c r="B9" s="220"/>
      <c r="C9" s="220"/>
      <c r="D9" s="220"/>
    </row>
    <row r="10" spans="1:4" ht="12.75">
      <c r="A10" s="18" t="s">
        <v>24</v>
      </c>
      <c r="B10" s="18" t="s">
        <v>21</v>
      </c>
      <c r="C10" s="19" t="s">
        <v>22</v>
      </c>
      <c r="D10" s="20" t="s">
        <v>23</v>
      </c>
    </row>
    <row r="11" spans="1:4" ht="12.75">
      <c r="A11" s="21" t="s">
        <v>20</v>
      </c>
      <c r="B11" s="21"/>
      <c r="C11" s="22"/>
      <c r="D11" s="2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</sheetData>
  <mergeCells count="4">
    <mergeCell ref="A1:D1"/>
    <mergeCell ref="A2:D2"/>
    <mergeCell ref="A3:D3"/>
    <mergeCell ref="A9:D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7">
      <selection activeCell="A70" sqref="A70:E71"/>
    </sheetView>
  </sheetViews>
  <sheetFormatPr defaultColWidth="11.421875" defaultRowHeight="12.75"/>
  <cols>
    <col min="1" max="1" width="19.28125" style="0" customWidth="1"/>
    <col min="2" max="2" width="22.140625" style="0" customWidth="1"/>
    <col min="3" max="3" width="27.421875" style="0" customWidth="1"/>
    <col min="4" max="4" width="24.7109375" style="0" customWidth="1"/>
    <col min="5" max="5" width="16.00390625" style="0" customWidth="1"/>
  </cols>
  <sheetData>
    <row r="1" spans="1:6" ht="12.75">
      <c r="A1" s="221" t="s">
        <v>53</v>
      </c>
      <c r="B1" s="222"/>
      <c r="C1" s="222"/>
      <c r="D1" s="223"/>
      <c r="F1" s="2"/>
    </row>
    <row r="2" spans="1:4" ht="12.75">
      <c r="A2" s="224" t="s">
        <v>25</v>
      </c>
      <c r="B2" s="225"/>
      <c r="C2" s="225"/>
      <c r="D2" s="226"/>
    </row>
    <row r="3" spans="1:4" ht="12.75">
      <c r="A3" s="227" t="s">
        <v>26</v>
      </c>
      <c r="B3" s="228"/>
      <c r="C3" s="228"/>
      <c r="D3" s="229"/>
    </row>
    <row r="4" spans="1:4" ht="12.75">
      <c r="A4" s="11" t="s">
        <v>34</v>
      </c>
      <c r="B4" s="8" t="s">
        <v>32</v>
      </c>
      <c r="C4" s="12" t="s">
        <v>56</v>
      </c>
      <c r="D4" s="9" t="s">
        <v>28</v>
      </c>
    </row>
    <row r="5" spans="1:4" ht="12.75">
      <c r="A5" s="11" t="s">
        <v>27</v>
      </c>
      <c r="B5" s="8" t="s">
        <v>33</v>
      </c>
      <c r="C5" s="12" t="s">
        <v>57</v>
      </c>
      <c r="D5" s="10" t="s">
        <v>29</v>
      </c>
    </row>
    <row r="6" spans="1:4" ht="12.75">
      <c r="A6" s="224" t="s">
        <v>55</v>
      </c>
      <c r="B6" s="225"/>
      <c r="C6" s="225"/>
      <c r="D6" s="226"/>
    </row>
    <row r="7" spans="1:4" ht="12.75">
      <c r="A7" s="16" t="s">
        <v>30</v>
      </c>
      <c r="B7" s="16" t="s">
        <v>31</v>
      </c>
      <c r="C7" s="16" t="s">
        <v>35</v>
      </c>
      <c r="D7" s="16" t="s">
        <v>36</v>
      </c>
    </row>
    <row r="8" spans="1:5" ht="14.25" customHeight="1">
      <c r="A8" s="232" t="s">
        <v>65</v>
      </c>
      <c r="B8" s="24" t="s">
        <v>59</v>
      </c>
      <c r="C8" s="24" t="s">
        <v>66</v>
      </c>
      <c r="D8" s="89">
        <v>4133.4</v>
      </c>
      <c r="E8" s="117"/>
    </row>
    <row r="9" spans="1:6" ht="24.75" customHeight="1">
      <c r="A9" s="233"/>
      <c r="B9" s="25" t="s">
        <v>60</v>
      </c>
      <c r="C9" s="29" t="s">
        <v>67</v>
      </c>
      <c r="D9" s="90"/>
      <c r="E9" s="118"/>
      <c r="F9" s="28"/>
    </row>
    <row r="10" spans="1:5" ht="14.25" customHeight="1">
      <c r="A10" s="233"/>
      <c r="B10" s="25" t="s">
        <v>61</v>
      </c>
      <c r="C10" s="29" t="s">
        <v>68</v>
      </c>
      <c r="D10" s="90"/>
      <c r="E10" s="118"/>
    </row>
    <row r="11" spans="1:5" ht="14.25" customHeight="1">
      <c r="A11" s="233"/>
      <c r="B11" s="26" t="s">
        <v>62</v>
      </c>
      <c r="C11" s="26" t="s">
        <v>69</v>
      </c>
      <c r="D11" s="91"/>
      <c r="E11" s="118"/>
    </row>
    <row r="12" spans="1:5" ht="14.25" customHeight="1">
      <c r="A12" s="233"/>
      <c r="B12" s="26" t="s">
        <v>63</v>
      </c>
      <c r="C12" s="26" t="s">
        <v>70</v>
      </c>
      <c r="D12" s="91"/>
      <c r="E12" s="118"/>
    </row>
    <row r="13" spans="1:5" ht="14.25" customHeight="1">
      <c r="A13" s="233"/>
      <c r="B13" s="26" t="s">
        <v>58</v>
      </c>
      <c r="C13" s="26" t="s">
        <v>71</v>
      </c>
      <c r="D13" s="91"/>
      <c r="E13" s="118"/>
    </row>
    <row r="14" spans="1:5" ht="14.25">
      <c r="A14" s="233"/>
      <c r="B14" s="27" t="s">
        <v>64</v>
      </c>
      <c r="C14" s="27" t="s">
        <v>72</v>
      </c>
      <c r="D14" s="92">
        <v>0.3</v>
      </c>
      <c r="E14" s="119">
        <f>(D8+D14)</f>
        <v>4133.7</v>
      </c>
    </row>
    <row r="15" spans="1:5" ht="16.5" thickBot="1">
      <c r="A15" s="230" t="s">
        <v>73</v>
      </c>
      <c r="B15" s="30" t="s">
        <v>74</v>
      </c>
      <c r="C15" s="30" t="s">
        <v>75</v>
      </c>
      <c r="D15" s="93">
        <v>5040.1</v>
      </c>
      <c r="E15" s="115"/>
    </row>
    <row r="16" spans="1:5" ht="15.75">
      <c r="A16" s="231"/>
      <c r="B16" s="31" t="s">
        <v>76</v>
      </c>
      <c r="C16" s="31" t="s">
        <v>77</v>
      </c>
      <c r="D16" s="94">
        <v>3657.5</v>
      </c>
      <c r="E16" s="115"/>
    </row>
    <row r="17" spans="1:5" ht="15.75">
      <c r="A17" s="231"/>
      <c r="B17" s="31" t="s">
        <v>78</v>
      </c>
      <c r="C17" s="31"/>
      <c r="D17" s="94"/>
      <c r="E17" s="115"/>
    </row>
    <row r="18" spans="1:5" ht="16.5" customHeight="1">
      <c r="A18" s="231"/>
      <c r="B18" s="31" t="s">
        <v>79</v>
      </c>
      <c r="C18" s="31"/>
      <c r="D18" s="94"/>
      <c r="E18" s="115"/>
    </row>
    <row r="19" spans="1:5" ht="16.5" thickBot="1">
      <c r="A19" s="231"/>
      <c r="B19" s="32" t="s">
        <v>80</v>
      </c>
      <c r="C19" s="32" t="s">
        <v>81</v>
      </c>
      <c r="D19" s="94">
        <v>1591.7</v>
      </c>
      <c r="E19" s="115">
        <f>(D15+D16+D19)</f>
        <v>10289.300000000001</v>
      </c>
    </row>
    <row r="20" spans="1:5" ht="12.75">
      <c r="A20" s="245" t="s">
        <v>82</v>
      </c>
      <c r="B20" s="247" t="s">
        <v>83</v>
      </c>
      <c r="C20" s="249" t="s">
        <v>84</v>
      </c>
      <c r="D20" s="240">
        <v>19.3</v>
      </c>
      <c r="E20" s="115"/>
    </row>
    <row r="21" spans="1:5" ht="13.5" thickBot="1">
      <c r="A21" s="246"/>
      <c r="B21" s="248"/>
      <c r="C21" s="250"/>
      <c r="D21" s="241"/>
      <c r="E21" s="115">
        <v>19.3</v>
      </c>
    </row>
    <row r="22" spans="1:5" ht="12.75">
      <c r="A22" s="242" t="s">
        <v>85</v>
      </c>
      <c r="B22" s="33" t="s">
        <v>86</v>
      </c>
      <c r="C22" s="34" t="s">
        <v>87</v>
      </c>
      <c r="D22" s="95">
        <v>4080.2</v>
      </c>
      <c r="E22" s="115"/>
    </row>
    <row r="23" spans="1:5" ht="12.75">
      <c r="A23" s="243"/>
      <c r="B23" s="35" t="s">
        <v>88</v>
      </c>
      <c r="C23" s="36" t="s">
        <v>89</v>
      </c>
      <c r="D23" s="96"/>
      <c r="E23" s="115"/>
    </row>
    <row r="24" spans="1:5" ht="25.5">
      <c r="A24" s="243"/>
      <c r="B24" s="37" t="s">
        <v>90</v>
      </c>
      <c r="C24" s="36" t="s">
        <v>89</v>
      </c>
      <c r="D24" s="63"/>
      <c r="E24" s="115"/>
    </row>
    <row r="25" spans="1:5" ht="12.75">
      <c r="A25" s="243"/>
      <c r="B25" s="38" t="s">
        <v>91</v>
      </c>
      <c r="C25" s="39" t="s">
        <v>92</v>
      </c>
      <c r="D25" s="97"/>
      <c r="E25" s="115"/>
    </row>
    <row r="26" spans="1:5" ht="25.5">
      <c r="A26" s="243"/>
      <c r="B26" s="40" t="s">
        <v>93</v>
      </c>
      <c r="C26" s="41"/>
      <c r="D26" s="63"/>
      <c r="E26" s="115"/>
    </row>
    <row r="27" spans="1:5" ht="12.75">
      <c r="A27" s="243"/>
      <c r="B27" s="40" t="s">
        <v>94</v>
      </c>
      <c r="C27" s="42"/>
      <c r="D27" s="96"/>
      <c r="E27" s="115"/>
    </row>
    <row r="28" spans="1:5" ht="25.5">
      <c r="A28" s="243"/>
      <c r="B28" s="40" t="s">
        <v>95</v>
      </c>
      <c r="C28" s="42" t="s">
        <v>96</v>
      </c>
      <c r="D28" s="98">
        <f>('[1]Individual'!B696-'[1]Individual'!B33)</f>
        <v>-53</v>
      </c>
      <c r="E28" s="115"/>
    </row>
    <row r="29" spans="1:5" ht="12.75">
      <c r="A29" s="243"/>
      <c r="B29" s="40" t="s">
        <v>94</v>
      </c>
      <c r="C29" s="42"/>
      <c r="D29" s="96"/>
      <c r="E29" s="115"/>
    </row>
    <row r="30" spans="1:5" ht="12.75">
      <c r="A30" s="243"/>
      <c r="B30" s="40" t="s">
        <v>97</v>
      </c>
      <c r="C30" s="42"/>
      <c r="D30" s="96"/>
      <c r="E30" s="115"/>
    </row>
    <row r="31" spans="1:5" ht="12.75">
      <c r="A31" s="243"/>
      <c r="B31" s="43" t="s">
        <v>98</v>
      </c>
      <c r="C31" s="42" t="s">
        <v>89</v>
      </c>
      <c r="D31" s="96"/>
      <c r="E31" s="115"/>
    </row>
    <row r="32" spans="1:5" ht="12.75">
      <c r="A32" s="244"/>
      <c r="B32" s="43" t="s">
        <v>99</v>
      </c>
      <c r="C32" s="44"/>
      <c r="D32" s="96"/>
      <c r="E32" s="115">
        <f>(D22+D28)</f>
        <v>4027.2</v>
      </c>
    </row>
    <row r="33" spans="1:5" ht="30">
      <c r="A33" s="59" t="s">
        <v>100</v>
      </c>
      <c r="B33" s="45" t="s">
        <v>63</v>
      </c>
      <c r="C33" s="46" t="s">
        <v>101</v>
      </c>
      <c r="D33" s="99">
        <v>2273.5</v>
      </c>
      <c r="E33" s="115"/>
    </row>
    <row r="34" spans="1:5" ht="15">
      <c r="A34" s="60"/>
      <c r="B34" s="47" t="s">
        <v>58</v>
      </c>
      <c r="C34" s="48" t="s">
        <v>101</v>
      </c>
      <c r="D34" s="100"/>
      <c r="E34" s="115"/>
    </row>
    <row r="35" spans="1:5" ht="15">
      <c r="A35" s="60"/>
      <c r="B35" s="47" t="s">
        <v>102</v>
      </c>
      <c r="C35" s="49" t="s">
        <v>103</v>
      </c>
      <c r="D35" s="100"/>
      <c r="E35" s="115"/>
    </row>
    <row r="36" spans="1:5" ht="15">
      <c r="A36" s="60"/>
      <c r="B36" s="50" t="s">
        <v>104</v>
      </c>
      <c r="C36" s="51" t="s">
        <v>105</v>
      </c>
      <c r="D36" s="101">
        <v>7698.3</v>
      </c>
      <c r="E36" s="115"/>
    </row>
    <row r="37" spans="1:5" ht="15">
      <c r="A37" s="60"/>
      <c r="B37" s="52" t="s">
        <v>106</v>
      </c>
      <c r="C37" s="53" t="s">
        <v>107</v>
      </c>
      <c r="D37" s="100"/>
      <c r="E37" s="115"/>
    </row>
    <row r="38" spans="1:5" ht="15">
      <c r="A38" s="60"/>
      <c r="B38" s="54" t="s">
        <v>108</v>
      </c>
      <c r="C38" s="53" t="s">
        <v>109</v>
      </c>
      <c r="D38" s="100"/>
      <c r="E38" s="115"/>
    </row>
    <row r="39" spans="1:5" ht="15">
      <c r="A39" s="60"/>
      <c r="B39" s="55" t="s">
        <v>110</v>
      </c>
      <c r="C39" s="56" t="s">
        <v>111</v>
      </c>
      <c r="D39" s="100">
        <v>3203.9</v>
      </c>
      <c r="E39" s="115"/>
    </row>
    <row r="40" spans="1:5" ht="15.75" thickBot="1">
      <c r="A40" s="60"/>
      <c r="B40" s="57" t="s">
        <v>108</v>
      </c>
      <c r="C40" s="58" t="s">
        <v>111</v>
      </c>
      <c r="D40" s="102"/>
      <c r="E40" s="115">
        <f>(D33+D36+D39)</f>
        <v>13175.699999999999</v>
      </c>
    </row>
    <row r="41" spans="1:5" ht="15">
      <c r="A41" s="61"/>
      <c r="B41" s="62" t="s">
        <v>112</v>
      </c>
      <c r="C41" s="63"/>
      <c r="D41" s="103"/>
      <c r="E41" s="115"/>
    </row>
    <row r="42" spans="1:5" ht="12.75">
      <c r="A42" s="64"/>
      <c r="B42" s="65" t="s">
        <v>113</v>
      </c>
      <c r="C42" s="63" t="s">
        <v>114</v>
      </c>
      <c r="D42" s="104"/>
      <c r="E42" s="115"/>
    </row>
    <row r="43" spans="1:5" ht="12.75">
      <c r="A43" s="64"/>
      <c r="B43" s="65" t="s">
        <v>58</v>
      </c>
      <c r="C43" s="63" t="s">
        <v>115</v>
      </c>
      <c r="D43" s="104"/>
      <c r="E43" s="115"/>
    </row>
    <row r="44" spans="1:5" ht="13.5" thickBot="1">
      <c r="A44" s="66"/>
      <c r="B44" s="65" t="s">
        <v>116</v>
      </c>
      <c r="C44" s="63" t="s">
        <v>117</v>
      </c>
      <c r="D44" s="104">
        <v>1312.4</v>
      </c>
      <c r="E44" s="115"/>
    </row>
    <row r="45" spans="1:5" ht="20.25">
      <c r="A45" s="67" t="s">
        <v>118</v>
      </c>
      <c r="B45" s="68" t="s">
        <v>112</v>
      </c>
      <c r="C45" s="69"/>
      <c r="D45" s="105"/>
      <c r="E45" s="115"/>
    </row>
    <row r="46" spans="1:5" ht="12.75">
      <c r="A46" s="66"/>
      <c r="B46" s="70" t="s">
        <v>119</v>
      </c>
      <c r="C46" s="71" t="s">
        <v>120</v>
      </c>
      <c r="D46" s="106"/>
      <c r="E46" s="115"/>
    </row>
    <row r="47" spans="1:5" ht="12.75">
      <c r="A47" s="66"/>
      <c r="B47" s="70" t="s">
        <v>113</v>
      </c>
      <c r="C47" s="71" t="s">
        <v>121</v>
      </c>
      <c r="D47" s="106"/>
      <c r="E47" s="115"/>
    </row>
    <row r="48" spans="1:5" ht="12.75">
      <c r="A48" s="66"/>
      <c r="B48" s="70" t="s">
        <v>116</v>
      </c>
      <c r="C48" s="71" t="s">
        <v>122</v>
      </c>
      <c r="D48" s="106"/>
      <c r="E48" s="115"/>
    </row>
    <row r="49" spans="1:5" ht="13.5" thickBot="1">
      <c r="A49" s="66"/>
      <c r="B49" s="72" t="s">
        <v>58</v>
      </c>
      <c r="C49" s="73" t="s">
        <v>123</v>
      </c>
      <c r="D49" s="107">
        <v>2556.2</v>
      </c>
      <c r="E49" s="115">
        <f>(D44+D49)</f>
        <v>3868.6</v>
      </c>
    </row>
    <row r="50" spans="1:5" ht="12.75">
      <c r="A50" s="234" t="s">
        <v>124</v>
      </c>
      <c r="B50" s="74" t="s">
        <v>116</v>
      </c>
      <c r="C50" s="75" t="s">
        <v>125</v>
      </c>
      <c r="D50" s="108">
        <v>3659.4</v>
      </c>
      <c r="E50" s="115"/>
    </row>
    <row r="51" spans="1:5" ht="12.75">
      <c r="A51" s="235"/>
      <c r="B51" s="74" t="s">
        <v>126</v>
      </c>
      <c r="C51" s="75" t="s">
        <v>125</v>
      </c>
      <c r="D51" s="109"/>
      <c r="E51" s="115"/>
    </row>
    <row r="52" spans="1:5" ht="12.75">
      <c r="A52" s="235"/>
      <c r="B52" s="74" t="s">
        <v>126</v>
      </c>
      <c r="C52" s="75" t="s">
        <v>127</v>
      </c>
      <c r="D52" s="109"/>
      <c r="E52" s="115"/>
    </row>
    <row r="53" spans="1:5" ht="12.75">
      <c r="A53" s="235"/>
      <c r="B53" s="74" t="s">
        <v>128</v>
      </c>
      <c r="C53" s="75" t="s">
        <v>129</v>
      </c>
      <c r="D53" s="109"/>
      <c r="E53" s="115"/>
    </row>
    <row r="54" spans="1:5" ht="12.75">
      <c r="A54" s="235"/>
      <c r="B54" s="74" t="s">
        <v>130</v>
      </c>
      <c r="C54" s="75" t="s">
        <v>131</v>
      </c>
      <c r="D54" s="109"/>
      <c r="E54" s="115"/>
    </row>
    <row r="55" spans="1:5" ht="12.75">
      <c r="A55" s="235"/>
      <c r="B55" s="74" t="s">
        <v>113</v>
      </c>
      <c r="C55" s="75" t="s">
        <v>132</v>
      </c>
      <c r="D55" s="109"/>
      <c r="E55" s="115"/>
    </row>
    <row r="56" spans="1:5" ht="12.75">
      <c r="A56" s="235"/>
      <c r="B56" s="76" t="s">
        <v>116</v>
      </c>
      <c r="C56" s="77" t="s">
        <v>133</v>
      </c>
      <c r="D56" s="109">
        <v>4290</v>
      </c>
      <c r="E56" s="115"/>
    </row>
    <row r="57" spans="1:5" ht="12.75">
      <c r="A57" s="235"/>
      <c r="B57" s="76" t="s">
        <v>126</v>
      </c>
      <c r="C57" s="77" t="s">
        <v>134</v>
      </c>
      <c r="D57" s="109"/>
      <c r="E57" s="115"/>
    </row>
    <row r="58" spans="1:5" ht="12.75">
      <c r="A58" s="235"/>
      <c r="B58" s="77" t="s">
        <v>113</v>
      </c>
      <c r="C58" s="77" t="s">
        <v>135</v>
      </c>
      <c r="D58" s="109"/>
      <c r="E58" s="115"/>
    </row>
    <row r="59" spans="1:5" ht="13.5" thickBot="1">
      <c r="A59" s="236"/>
      <c r="B59" s="78" t="s">
        <v>136</v>
      </c>
      <c r="C59" s="78" t="s">
        <v>137</v>
      </c>
      <c r="D59" s="110">
        <v>6824</v>
      </c>
      <c r="E59" s="115">
        <f>(D50+D56+D59)</f>
        <v>14773.4</v>
      </c>
    </row>
    <row r="60" spans="1:5" ht="12.75">
      <c r="A60" s="237" t="s">
        <v>138</v>
      </c>
      <c r="B60" s="79" t="s">
        <v>139</v>
      </c>
      <c r="C60" s="80" t="s">
        <v>140</v>
      </c>
      <c r="D60" s="111"/>
      <c r="E60" s="115"/>
    </row>
    <row r="61" spans="1:5" ht="12.75">
      <c r="A61" s="238"/>
      <c r="B61" s="81" t="s">
        <v>141</v>
      </c>
      <c r="C61" s="82" t="s">
        <v>142</v>
      </c>
      <c r="D61" s="112"/>
      <c r="E61" s="115"/>
    </row>
    <row r="62" spans="1:5" ht="12.75">
      <c r="A62" s="238"/>
      <c r="B62" s="81" t="s">
        <v>113</v>
      </c>
      <c r="C62" s="82" t="s">
        <v>143</v>
      </c>
      <c r="D62" s="112"/>
      <c r="E62" s="115"/>
    </row>
    <row r="63" spans="1:5" ht="12.75">
      <c r="A63" s="238"/>
      <c r="B63" s="81" t="s">
        <v>126</v>
      </c>
      <c r="C63" s="82" t="s">
        <v>144</v>
      </c>
      <c r="D63" s="113">
        <v>2170</v>
      </c>
      <c r="E63" s="115"/>
    </row>
    <row r="64" spans="1:5" ht="12.75">
      <c r="A64" s="238"/>
      <c r="B64" s="83" t="s">
        <v>126</v>
      </c>
      <c r="C64" s="84" t="s">
        <v>145</v>
      </c>
      <c r="D64" s="112"/>
      <c r="E64" s="115"/>
    </row>
    <row r="65" spans="1:5" ht="12.75">
      <c r="A65" s="238"/>
      <c r="B65" s="83" t="s">
        <v>116</v>
      </c>
      <c r="C65" s="84" t="s">
        <v>140</v>
      </c>
      <c r="D65" s="112"/>
      <c r="E65" s="115"/>
    </row>
    <row r="66" spans="1:5" ht="12.75">
      <c r="A66" s="238"/>
      <c r="B66" s="83" t="s">
        <v>146</v>
      </c>
      <c r="C66" s="84" t="s">
        <v>143</v>
      </c>
      <c r="D66" s="112"/>
      <c r="E66" s="115"/>
    </row>
    <row r="67" spans="1:5" ht="12.75">
      <c r="A67" s="238"/>
      <c r="B67" s="83" t="s">
        <v>147</v>
      </c>
      <c r="C67" s="84" t="s">
        <v>148</v>
      </c>
      <c r="D67" s="112"/>
      <c r="E67" s="115"/>
    </row>
    <row r="68" spans="1:5" ht="12.75">
      <c r="A68" s="238"/>
      <c r="B68" s="83" t="s">
        <v>149</v>
      </c>
      <c r="C68" s="84" t="s">
        <v>150</v>
      </c>
      <c r="D68" s="112"/>
      <c r="E68" s="115"/>
    </row>
    <row r="69" spans="1:5" ht="13.5" thickBot="1">
      <c r="A69" s="239"/>
      <c r="B69" s="85" t="s">
        <v>151</v>
      </c>
      <c r="C69" s="84" t="s">
        <v>87</v>
      </c>
      <c r="D69" s="113">
        <v>3679.6</v>
      </c>
      <c r="E69" s="115">
        <f>(D63+D69)</f>
        <v>5849.6</v>
      </c>
    </row>
    <row r="70" spans="1:5" ht="13.5" thickBot="1">
      <c r="A70" s="86" t="s">
        <v>152</v>
      </c>
      <c r="B70" s="87" t="s">
        <v>153</v>
      </c>
      <c r="C70" s="88" t="s">
        <v>154</v>
      </c>
      <c r="D70" s="114">
        <v>126.7</v>
      </c>
      <c r="E70" s="116">
        <v>126.7</v>
      </c>
    </row>
    <row r="71" ht="12.75">
      <c r="E71">
        <f>SUM(E8:E70)/1000</f>
        <v>56.26349999999999</v>
      </c>
    </row>
  </sheetData>
  <mergeCells count="13">
    <mergeCell ref="D20:D21"/>
    <mergeCell ref="A22:A32"/>
    <mergeCell ref="A20:A21"/>
    <mergeCell ref="B20:B21"/>
    <mergeCell ref="C20:C21"/>
    <mergeCell ref="A15:A19"/>
    <mergeCell ref="A8:A14"/>
    <mergeCell ref="A50:A59"/>
    <mergeCell ref="A60:A69"/>
    <mergeCell ref="A1:D1"/>
    <mergeCell ref="A2:D2"/>
    <mergeCell ref="A3:D3"/>
    <mergeCell ref="A6:D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E80" sqref="E80"/>
    </sheetView>
  </sheetViews>
  <sheetFormatPr defaultColWidth="11.421875" defaultRowHeight="12.75"/>
  <cols>
    <col min="1" max="1" width="20.00390625" style="0" customWidth="1"/>
    <col min="2" max="2" width="18.8515625" style="0" customWidth="1"/>
    <col min="3" max="3" width="28.8515625" style="0" customWidth="1"/>
    <col min="4" max="4" width="25.421875" style="0" customWidth="1"/>
    <col min="5" max="5" width="16.7109375" style="0" customWidth="1"/>
  </cols>
  <sheetData>
    <row r="1" spans="1:5" ht="12.75">
      <c r="A1" s="260" t="s">
        <v>38</v>
      </c>
      <c r="B1" s="260"/>
      <c r="C1" s="260"/>
      <c r="D1" s="260"/>
      <c r="E1" s="261"/>
    </row>
    <row r="2" spans="1:5" ht="12.75">
      <c r="A2" s="262" t="s">
        <v>37</v>
      </c>
      <c r="B2" s="262"/>
      <c r="C2" s="262"/>
      <c r="D2" s="262"/>
      <c r="E2" s="263"/>
    </row>
    <row r="3" spans="1:5" ht="12.75">
      <c r="A3" s="264" t="s">
        <v>39</v>
      </c>
      <c r="B3" s="264"/>
      <c r="C3" s="264"/>
      <c r="D3" s="264"/>
      <c r="E3" s="265"/>
    </row>
    <row r="4" spans="1:5" ht="12.75">
      <c r="A4" s="14" t="s">
        <v>40</v>
      </c>
      <c r="B4" s="4" t="s">
        <v>45</v>
      </c>
      <c r="C4" s="1"/>
      <c r="D4" s="15" t="s">
        <v>43</v>
      </c>
      <c r="E4" s="216" t="s">
        <v>28</v>
      </c>
    </row>
    <row r="5" spans="1:5" ht="12.75">
      <c r="A5" s="14" t="s">
        <v>27</v>
      </c>
      <c r="B5" s="4" t="s">
        <v>33</v>
      </c>
      <c r="C5" s="1"/>
      <c r="D5" s="15" t="s">
        <v>44</v>
      </c>
      <c r="E5" s="216" t="s">
        <v>29</v>
      </c>
    </row>
    <row r="6" spans="1:5" ht="12.75">
      <c r="A6" s="14" t="s">
        <v>41</v>
      </c>
      <c r="B6" s="4">
        <f>(E74/1000)</f>
        <v>62.5173</v>
      </c>
      <c r="C6" s="1"/>
      <c r="D6" s="15" t="s">
        <v>46</v>
      </c>
      <c r="E6" s="216">
        <v>482.71</v>
      </c>
    </row>
    <row r="7" spans="1:5" ht="12.75">
      <c r="A7" s="14" t="s">
        <v>42</v>
      </c>
      <c r="B7" s="4">
        <f>(E7+B6)-E6</f>
        <v>0</v>
      </c>
      <c r="C7" s="1"/>
      <c r="D7" s="15" t="s">
        <v>54</v>
      </c>
      <c r="E7" s="216">
        <f>E6-B6</f>
        <v>420.1927</v>
      </c>
    </row>
    <row r="8" spans="1:5" ht="12.75">
      <c r="A8" s="266" t="s">
        <v>47</v>
      </c>
      <c r="B8" s="266"/>
      <c r="C8" s="266"/>
      <c r="D8" s="266"/>
      <c r="E8" s="267"/>
    </row>
    <row r="9" spans="1:5" ht="12.75">
      <c r="A9" s="16" t="s">
        <v>48</v>
      </c>
      <c r="B9" s="16" t="s">
        <v>49</v>
      </c>
      <c r="C9" s="16" t="s">
        <v>50</v>
      </c>
      <c r="D9" s="16" t="s">
        <v>51</v>
      </c>
      <c r="E9" s="16" t="s">
        <v>52</v>
      </c>
    </row>
    <row r="10" spans="1:5" ht="12.75">
      <c r="A10" s="17"/>
      <c r="B10" s="17"/>
      <c r="C10" s="17"/>
      <c r="D10" s="17"/>
      <c r="E10" s="16" t="s">
        <v>48</v>
      </c>
    </row>
    <row r="11" spans="1:5" ht="14.25">
      <c r="A11" s="252" t="s">
        <v>65</v>
      </c>
      <c r="B11" s="179" t="s">
        <v>59</v>
      </c>
      <c r="C11" s="179" t="s">
        <v>66</v>
      </c>
      <c r="D11" s="180">
        <v>4133.4</v>
      </c>
      <c r="E11" s="178"/>
    </row>
    <row r="12" spans="1:5" ht="14.25">
      <c r="A12" s="253"/>
      <c r="B12" s="181" t="s">
        <v>60</v>
      </c>
      <c r="C12" s="182" t="s">
        <v>67</v>
      </c>
      <c r="D12" s="183"/>
      <c r="E12" s="178"/>
    </row>
    <row r="13" spans="1:5" ht="14.25">
      <c r="A13" s="253"/>
      <c r="B13" s="181" t="s">
        <v>61</v>
      </c>
      <c r="C13" s="182" t="s">
        <v>68</v>
      </c>
      <c r="D13" s="183"/>
      <c r="E13" s="178"/>
    </row>
    <row r="14" spans="1:5" ht="14.25">
      <c r="A14" s="253"/>
      <c r="B14" s="184" t="s">
        <v>62</v>
      </c>
      <c r="C14" s="184" t="s">
        <v>69</v>
      </c>
      <c r="D14" s="185"/>
      <c r="E14" s="178"/>
    </row>
    <row r="15" spans="1:5" ht="14.25">
      <c r="A15" s="253"/>
      <c r="B15" s="184" t="s">
        <v>63</v>
      </c>
      <c r="C15" s="184" t="s">
        <v>70</v>
      </c>
      <c r="D15" s="185"/>
      <c r="E15" s="178"/>
    </row>
    <row r="16" spans="1:5" ht="14.25">
      <c r="A16" s="253"/>
      <c r="B16" s="184" t="s">
        <v>58</v>
      </c>
      <c r="C16" s="184" t="s">
        <v>71</v>
      </c>
      <c r="D16" s="185"/>
      <c r="E16" s="178"/>
    </row>
    <row r="17" spans="1:5" ht="14.25">
      <c r="A17" s="253"/>
      <c r="B17" s="186" t="s">
        <v>64</v>
      </c>
      <c r="C17" s="186" t="s">
        <v>72</v>
      </c>
      <c r="D17" s="187">
        <v>0.3</v>
      </c>
      <c r="E17" s="178">
        <f>(D11+D17)</f>
        <v>4133.7</v>
      </c>
    </row>
    <row r="18" spans="1:5" ht="16.5" thickBot="1">
      <c r="A18" s="230" t="s">
        <v>73</v>
      </c>
      <c r="B18" s="30" t="s">
        <v>74</v>
      </c>
      <c r="C18" s="30" t="s">
        <v>75</v>
      </c>
      <c r="D18" s="212">
        <v>5040.1</v>
      </c>
      <c r="E18" s="209"/>
    </row>
    <row r="19" spans="1:5" ht="15.75">
      <c r="A19" s="231"/>
      <c r="B19" s="31" t="s">
        <v>76</v>
      </c>
      <c r="C19" s="31" t="s">
        <v>77</v>
      </c>
      <c r="D19" s="213">
        <v>3657.5</v>
      </c>
      <c r="E19" s="210"/>
    </row>
    <row r="20" spans="1:5" ht="15.75">
      <c r="A20" s="231"/>
      <c r="B20" s="31" t="s">
        <v>78</v>
      </c>
      <c r="C20" s="31"/>
      <c r="D20" s="213"/>
      <c r="E20" s="210"/>
    </row>
    <row r="21" spans="1:5" ht="15.75">
      <c r="A21" s="231"/>
      <c r="B21" s="31" t="s">
        <v>79</v>
      </c>
      <c r="C21" s="31"/>
      <c r="D21" s="213"/>
      <c r="E21" s="210"/>
    </row>
    <row r="22" spans="1:5" ht="16.5" thickBot="1">
      <c r="A22" s="231"/>
      <c r="B22" s="32" t="s">
        <v>80</v>
      </c>
      <c r="C22" s="32" t="s">
        <v>81</v>
      </c>
      <c r="D22" s="214">
        <v>1591.7</v>
      </c>
      <c r="E22" s="215">
        <f>(D18+D19+D22)</f>
        <v>10289.300000000001</v>
      </c>
    </row>
    <row r="23" spans="1:5" ht="12.75">
      <c r="A23" s="245" t="s">
        <v>82</v>
      </c>
      <c r="B23" s="249" t="s">
        <v>83</v>
      </c>
      <c r="C23" s="249" t="s">
        <v>84</v>
      </c>
      <c r="D23" s="255">
        <v>19.3</v>
      </c>
      <c r="E23" s="120"/>
    </row>
    <row r="24" spans="1:5" ht="13.5" thickBot="1">
      <c r="A24" s="246"/>
      <c r="B24" s="254"/>
      <c r="C24" s="250"/>
      <c r="D24" s="256"/>
      <c r="E24" s="121">
        <v>19.3</v>
      </c>
    </row>
    <row r="25" spans="1:5" ht="12.75">
      <c r="A25" s="257" t="s">
        <v>85</v>
      </c>
      <c r="B25" s="33" t="s">
        <v>86</v>
      </c>
      <c r="C25" s="34" t="s">
        <v>87</v>
      </c>
      <c r="D25" s="122">
        <v>4080.2</v>
      </c>
      <c r="E25" s="129"/>
    </row>
    <row r="26" spans="1:5" ht="12.75">
      <c r="A26" s="258"/>
      <c r="B26" s="35" t="s">
        <v>88</v>
      </c>
      <c r="C26" s="36" t="s">
        <v>89</v>
      </c>
      <c r="D26" s="123"/>
      <c r="E26" s="130"/>
    </row>
    <row r="27" spans="1:5" ht="25.5">
      <c r="A27" s="258"/>
      <c r="B27" s="37" t="s">
        <v>90</v>
      </c>
      <c r="C27" s="36" t="s">
        <v>89</v>
      </c>
      <c r="D27" s="124"/>
      <c r="E27" s="130"/>
    </row>
    <row r="28" spans="1:5" ht="12.75">
      <c r="A28" s="258"/>
      <c r="B28" s="38" t="s">
        <v>91</v>
      </c>
      <c r="C28" s="39" t="s">
        <v>92</v>
      </c>
      <c r="D28" s="125"/>
      <c r="E28" s="130"/>
    </row>
    <row r="29" spans="1:5" ht="38.25">
      <c r="A29" s="258"/>
      <c r="B29" s="40" t="s">
        <v>93</v>
      </c>
      <c r="C29" s="41"/>
      <c r="D29" s="126"/>
      <c r="E29" s="130"/>
    </row>
    <row r="30" spans="1:5" ht="12.75">
      <c r="A30" s="258"/>
      <c r="B30" s="40" t="s">
        <v>94</v>
      </c>
      <c r="C30" s="42"/>
      <c r="D30" s="127"/>
      <c r="E30" s="130"/>
    </row>
    <row r="31" spans="1:5" ht="38.25">
      <c r="A31" s="258"/>
      <c r="B31" s="40" t="s">
        <v>95</v>
      </c>
      <c r="C31" s="42" t="s">
        <v>96</v>
      </c>
      <c r="D31" s="128">
        <v>6200.8</v>
      </c>
      <c r="E31" s="130"/>
    </row>
    <row r="32" spans="1:5" ht="12.75">
      <c r="A32" s="258"/>
      <c r="B32" s="40" t="s">
        <v>94</v>
      </c>
      <c r="C32" s="42"/>
      <c r="D32" s="127"/>
      <c r="E32" s="130"/>
    </row>
    <row r="33" spans="1:5" ht="12.75">
      <c r="A33" s="258"/>
      <c r="B33" s="40" t="s">
        <v>97</v>
      </c>
      <c r="C33" s="42"/>
      <c r="D33" s="127"/>
      <c r="E33" s="130"/>
    </row>
    <row r="34" spans="1:5" ht="12.75">
      <c r="A34" s="258"/>
      <c r="B34" s="43" t="s">
        <v>98</v>
      </c>
      <c r="C34" s="42" t="s">
        <v>89</v>
      </c>
      <c r="D34" s="127"/>
      <c r="E34" s="130"/>
    </row>
    <row r="35" spans="1:5" ht="12.75">
      <c r="A35" s="259"/>
      <c r="B35" s="43" t="s">
        <v>99</v>
      </c>
      <c r="C35" s="44"/>
      <c r="D35" s="127"/>
      <c r="E35" s="131">
        <f>(D25+D31)</f>
        <v>10281</v>
      </c>
    </row>
    <row r="36" spans="1:5" ht="30">
      <c r="A36" s="166" t="s">
        <v>100</v>
      </c>
      <c r="B36" s="132" t="s">
        <v>63</v>
      </c>
      <c r="C36" s="133" t="s">
        <v>101</v>
      </c>
      <c r="D36" s="134">
        <v>2273.5</v>
      </c>
      <c r="E36" s="168"/>
    </row>
    <row r="37" spans="1:5" ht="15">
      <c r="A37" s="167"/>
      <c r="B37" s="135" t="s">
        <v>58</v>
      </c>
      <c r="C37" s="136" t="s">
        <v>101</v>
      </c>
      <c r="D37" s="137"/>
      <c r="E37" s="169"/>
    </row>
    <row r="38" spans="1:5" ht="15">
      <c r="A38" s="167"/>
      <c r="B38" s="135" t="s">
        <v>102</v>
      </c>
      <c r="C38" s="138" t="s">
        <v>103</v>
      </c>
      <c r="D38" s="137"/>
      <c r="E38" s="169"/>
    </row>
    <row r="39" spans="1:5" ht="15">
      <c r="A39" s="167"/>
      <c r="B39" s="139" t="s">
        <v>104</v>
      </c>
      <c r="C39" s="140" t="s">
        <v>105</v>
      </c>
      <c r="D39" s="141">
        <v>7698.3</v>
      </c>
      <c r="E39" s="169"/>
    </row>
    <row r="40" spans="1:5" ht="15">
      <c r="A40" s="167"/>
      <c r="B40" s="142" t="s">
        <v>106</v>
      </c>
      <c r="C40" s="143" t="s">
        <v>107</v>
      </c>
      <c r="D40" s="144"/>
      <c r="E40" s="169"/>
    </row>
    <row r="41" spans="1:5" ht="15">
      <c r="A41" s="167"/>
      <c r="B41" s="145" t="s">
        <v>108</v>
      </c>
      <c r="C41" s="143" t="s">
        <v>109</v>
      </c>
      <c r="D41" s="144"/>
      <c r="E41" s="169"/>
    </row>
    <row r="42" spans="1:5" ht="15">
      <c r="A42" s="167"/>
      <c r="B42" s="146" t="s">
        <v>110</v>
      </c>
      <c r="C42" s="147" t="s">
        <v>111</v>
      </c>
      <c r="D42" s="148">
        <v>3203.9</v>
      </c>
      <c r="E42" s="169"/>
    </row>
    <row r="43" spans="1:5" ht="15.75" thickBot="1">
      <c r="A43" s="167"/>
      <c r="B43" s="149" t="s">
        <v>108</v>
      </c>
      <c r="C43" s="150" t="s">
        <v>111</v>
      </c>
      <c r="D43" s="151"/>
      <c r="E43" s="170">
        <f>(D36+D39+D42)</f>
        <v>13175.699999999999</v>
      </c>
    </row>
    <row r="44" spans="1:5" ht="15">
      <c r="A44" s="171"/>
      <c r="B44" s="152" t="s">
        <v>112</v>
      </c>
      <c r="C44" s="153"/>
      <c r="D44" s="154"/>
      <c r="E44" s="175"/>
    </row>
    <row r="45" spans="1:5" ht="12.75">
      <c r="A45" s="172"/>
      <c r="B45" s="155" t="s">
        <v>113</v>
      </c>
      <c r="C45" s="153" t="s">
        <v>114</v>
      </c>
      <c r="D45" s="156"/>
      <c r="E45" s="176"/>
    </row>
    <row r="46" spans="1:5" ht="12.75">
      <c r="A46" s="172"/>
      <c r="B46" s="155" t="s">
        <v>58</v>
      </c>
      <c r="C46" s="153" t="s">
        <v>115</v>
      </c>
      <c r="D46" s="156"/>
      <c r="E46" s="176"/>
    </row>
    <row r="47" spans="1:5" ht="13.5" thickBot="1">
      <c r="A47" s="173"/>
      <c r="B47" s="155" t="s">
        <v>116</v>
      </c>
      <c r="C47" s="153" t="s">
        <v>117</v>
      </c>
      <c r="D47" s="156">
        <v>1312.4</v>
      </c>
      <c r="E47" s="176"/>
    </row>
    <row r="48" spans="1:5" ht="20.25">
      <c r="A48" s="174" t="s">
        <v>118</v>
      </c>
      <c r="B48" s="157" t="s">
        <v>112</v>
      </c>
      <c r="C48" s="158"/>
      <c r="D48" s="159"/>
      <c r="E48" s="176"/>
    </row>
    <row r="49" spans="1:5" ht="12.75">
      <c r="A49" s="173"/>
      <c r="B49" s="160" t="s">
        <v>119</v>
      </c>
      <c r="C49" s="161" t="s">
        <v>120</v>
      </c>
      <c r="D49" s="162"/>
      <c r="E49" s="176"/>
    </row>
    <row r="50" spans="1:5" ht="12.75">
      <c r="A50" s="173"/>
      <c r="B50" s="160" t="s">
        <v>113</v>
      </c>
      <c r="C50" s="161" t="s">
        <v>121</v>
      </c>
      <c r="D50" s="162"/>
      <c r="E50" s="176"/>
    </row>
    <row r="51" spans="1:5" ht="12.75">
      <c r="A51" s="173"/>
      <c r="B51" s="160" t="s">
        <v>116</v>
      </c>
      <c r="C51" s="161" t="s">
        <v>122</v>
      </c>
      <c r="D51" s="162"/>
      <c r="E51" s="176"/>
    </row>
    <row r="52" spans="1:5" ht="13.5" thickBot="1">
      <c r="A52" s="173"/>
      <c r="B52" s="163" t="s">
        <v>58</v>
      </c>
      <c r="C52" s="164" t="s">
        <v>123</v>
      </c>
      <c r="D52" s="165">
        <v>2556.2</v>
      </c>
      <c r="E52" s="177">
        <f>(D47+D52)</f>
        <v>3868.6</v>
      </c>
    </row>
    <row r="53" spans="1:5" ht="12.75">
      <c r="A53" s="234" t="s">
        <v>124</v>
      </c>
      <c r="B53" s="188" t="s">
        <v>116</v>
      </c>
      <c r="C53" s="189" t="s">
        <v>125</v>
      </c>
      <c r="D53" s="190">
        <v>3659.4</v>
      </c>
      <c r="E53" s="209"/>
    </row>
    <row r="54" spans="1:5" ht="12.75">
      <c r="A54" s="235"/>
      <c r="B54" s="188" t="s">
        <v>126</v>
      </c>
      <c r="C54" s="189" t="s">
        <v>125</v>
      </c>
      <c r="D54" s="191"/>
      <c r="E54" s="210"/>
    </row>
    <row r="55" spans="1:5" ht="12.75">
      <c r="A55" s="235"/>
      <c r="B55" s="188" t="s">
        <v>126</v>
      </c>
      <c r="C55" s="189" t="s">
        <v>127</v>
      </c>
      <c r="D55" s="191"/>
      <c r="E55" s="210"/>
    </row>
    <row r="56" spans="1:5" ht="12.75">
      <c r="A56" s="235"/>
      <c r="B56" s="188" t="s">
        <v>128</v>
      </c>
      <c r="C56" s="189" t="s">
        <v>129</v>
      </c>
      <c r="D56" s="191"/>
      <c r="E56" s="210"/>
    </row>
    <row r="57" spans="1:5" ht="12.75">
      <c r="A57" s="235"/>
      <c r="B57" s="188" t="s">
        <v>130</v>
      </c>
      <c r="C57" s="189" t="s">
        <v>131</v>
      </c>
      <c r="D57" s="191"/>
      <c r="E57" s="210"/>
    </row>
    <row r="58" spans="1:5" ht="12.75">
      <c r="A58" s="235"/>
      <c r="B58" s="188" t="s">
        <v>113</v>
      </c>
      <c r="C58" s="189" t="s">
        <v>132</v>
      </c>
      <c r="D58" s="191"/>
      <c r="E58" s="210"/>
    </row>
    <row r="59" spans="1:5" ht="12.75">
      <c r="A59" s="235"/>
      <c r="B59" s="192" t="s">
        <v>116</v>
      </c>
      <c r="C59" s="193" t="s">
        <v>133</v>
      </c>
      <c r="D59" s="194">
        <v>4290</v>
      </c>
      <c r="E59" s="210"/>
    </row>
    <row r="60" spans="1:5" ht="12.75">
      <c r="A60" s="235"/>
      <c r="B60" s="192" t="s">
        <v>126</v>
      </c>
      <c r="C60" s="193" t="s">
        <v>134</v>
      </c>
      <c r="D60" s="194"/>
      <c r="E60" s="210"/>
    </row>
    <row r="61" spans="1:5" ht="12.75">
      <c r="A61" s="235"/>
      <c r="B61" s="193" t="s">
        <v>113</v>
      </c>
      <c r="C61" s="193" t="s">
        <v>135</v>
      </c>
      <c r="D61" s="194"/>
      <c r="E61" s="210"/>
    </row>
    <row r="62" spans="1:5" ht="13.5" thickBot="1">
      <c r="A62" s="236"/>
      <c r="B62" s="195" t="s">
        <v>136</v>
      </c>
      <c r="C62" s="195" t="s">
        <v>137</v>
      </c>
      <c r="D62" s="196">
        <v>6824</v>
      </c>
      <c r="E62" s="210">
        <f>(D53+D59+D62)</f>
        <v>14773.4</v>
      </c>
    </row>
    <row r="63" spans="1:5" ht="12.75">
      <c r="A63" s="240" t="s">
        <v>138</v>
      </c>
      <c r="B63" s="197" t="s">
        <v>139</v>
      </c>
      <c r="C63" s="198" t="s">
        <v>140</v>
      </c>
      <c r="D63" s="199"/>
      <c r="E63" s="120"/>
    </row>
    <row r="64" spans="1:5" ht="12.75">
      <c r="A64" s="251"/>
      <c r="B64" s="200" t="s">
        <v>141</v>
      </c>
      <c r="C64" s="201" t="s">
        <v>142</v>
      </c>
      <c r="D64" s="201"/>
      <c r="E64" s="211"/>
    </row>
    <row r="65" spans="1:5" ht="12.75">
      <c r="A65" s="251"/>
      <c r="B65" s="200" t="s">
        <v>113</v>
      </c>
      <c r="C65" s="201" t="s">
        <v>143</v>
      </c>
      <c r="D65" s="201"/>
      <c r="E65" s="211"/>
    </row>
    <row r="66" spans="1:5" ht="12.75">
      <c r="A66" s="251"/>
      <c r="B66" s="200" t="s">
        <v>126</v>
      </c>
      <c r="C66" s="201" t="s">
        <v>144</v>
      </c>
      <c r="D66" s="202">
        <v>2170</v>
      </c>
      <c r="E66" s="211"/>
    </row>
    <row r="67" spans="1:5" ht="12.75">
      <c r="A67" s="251"/>
      <c r="B67" s="203" t="s">
        <v>126</v>
      </c>
      <c r="C67" s="204" t="s">
        <v>145</v>
      </c>
      <c r="D67" s="204"/>
      <c r="E67" s="211"/>
    </row>
    <row r="68" spans="1:5" ht="12.75">
      <c r="A68" s="251"/>
      <c r="B68" s="203" t="s">
        <v>116</v>
      </c>
      <c r="C68" s="204" t="s">
        <v>140</v>
      </c>
      <c r="D68" s="204"/>
      <c r="E68" s="211"/>
    </row>
    <row r="69" spans="1:5" ht="12.75">
      <c r="A69" s="251"/>
      <c r="B69" s="203" t="s">
        <v>146</v>
      </c>
      <c r="C69" s="204" t="s">
        <v>143</v>
      </c>
      <c r="D69" s="204"/>
      <c r="E69" s="211"/>
    </row>
    <row r="70" spans="1:5" ht="12.75">
      <c r="A70" s="251"/>
      <c r="B70" s="203" t="s">
        <v>147</v>
      </c>
      <c r="C70" s="204" t="s">
        <v>148</v>
      </c>
      <c r="D70" s="204"/>
      <c r="E70" s="211"/>
    </row>
    <row r="71" spans="1:5" ht="12.75">
      <c r="A71" s="251"/>
      <c r="B71" s="203" t="s">
        <v>149</v>
      </c>
      <c r="C71" s="204" t="s">
        <v>150</v>
      </c>
      <c r="D71" s="204"/>
      <c r="E71" s="211"/>
    </row>
    <row r="72" spans="1:5" ht="13.5" thickBot="1">
      <c r="A72" s="241"/>
      <c r="B72" s="205" t="s">
        <v>151</v>
      </c>
      <c r="C72" s="204" t="s">
        <v>87</v>
      </c>
      <c r="D72" s="206">
        <v>3679.6</v>
      </c>
      <c r="E72" s="121">
        <f>(D66+D72)</f>
        <v>5849.6</v>
      </c>
    </row>
    <row r="73" spans="1:5" ht="12.75">
      <c r="A73" s="207" t="s">
        <v>152</v>
      </c>
      <c r="B73" s="208" t="s">
        <v>153</v>
      </c>
      <c r="C73" s="268" t="s">
        <v>154</v>
      </c>
      <c r="D73" s="269">
        <v>126.7</v>
      </c>
      <c r="E73" s="270">
        <v>126.7</v>
      </c>
    </row>
    <row r="74" spans="3:5" ht="12.75">
      <c r="C74" s="271" t="s">
        <v>155</v>
      </c>
      <c r="D74" s="271"/>
      <c r="E74" s="272">
        <f>SUM(E11:E73)</f>
        <v>62517.299999999996</v>
      </c>
    </row>
  </sheetData>
  <mergeCells count="14">
    <mergeCell ref="C74:D74"/>
    <mergeCell ref="A1:E1"/>
    <mergeCell ref="A2:E2"/>
    <mergeCell ref="A3:E3"/>
    <mergeCell ref="A8:E8"/>
    <mergeCell ref="B23:B24"/>
    <mergeCell ref="C23:C24"/>
    <mergeCell ref="D23:D24"/>
    <mergeCell ref="A25:A35"/>
    <mergeCell ref="A53:A62"/>
    <mergeCell ref="A63:A72"/>
    <mergeCell ref="A11:A17"/>
    <mergeCell ref="A18:A22"/>
    <mergeCell ref="A23:A2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2004-05-27T21:30:31Z</dcterms:created>
  <dcterms:modified xsi:type="dcterms:W3CDTF">2004-07-05T23:06:48Z</dcterms:modified>
  <cp:category/>
  <cp:version/>
  <cp:contentType/>
  <cp:contentStatus/>
</cp:coreProperties>
</file>